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8680" yWindow="-120" windowWidth="29040" windowHeight="15990"/>
  </bookViews>
  <sheets>
    <sheet name="Integrador" sheetId="4" r:id="rId1"/>
    <sheet name="ECO" sheetId="5" r:id="rId2"/>
  </sheets>
  <definedNames>
    <definedName name="_xlnm._FilterDatabase" localSheetId="0" hidden="1">Integrador!$C$8:$J$14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4" l="1"/>
  <c r="E13" i="4"/>
  <c r="I12" i="4"/>
  <c r="I11" i="4"/>
  <c r="I14" i="4"/>
  <c r="E14" i="4"/>
  <c r="H14" i="4"/>
  <c r="H12" i="4"/>
  <c r="H11" i="4"/>
  <c r="H10" i="4"/>
  <c r="G14" i="4"/>
  <c r="G12" i="4"/>
  <c r="G11" i="4"/>
  <c r="F14" i="4"/>
  <c r="F13" i="4"/>
  <c r="F12" i="4"/>
  <c r="F11" i="4"/>
  <c r="F10" i="4"/>
  <c r="E12" i="4"/>
  <c r="E11" i="4"/>
  <c r="E10" i="4"/>
  <c r="E9" i="4"/>
  <c r="H13" i="4" l="1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" i="5"/>
  <c r="B4" i="5"/>
  <c r="B5" i="5"/>
  <c r="B6" i="5"/>
  <c r="B7" i="5"/>
  <c r="B8" i="5"/>
  <c r="B9" i="5"/>
  <c r="B10" i="5"/>
  <c r="B11" i="5"/>
  <c r="B12" i="5"/>
  <c r="B2" i="5"/>
  <c r="F6" i="4"/>
  <c r="F5" i="4"/>
</calcChain>
</file>

<file path=xl/sharedStrings.xml><?xml version="1.0" encoding="utf-8"?>
<sst xmlns="http://schemas.openxmlformats.org/spreadsheetml/2006/main" count="34" uniqueCount="25">
  <si>
    <t>Autor</t>
  </si>
  <si>
    <t>Kc</t>
  </si>
  <si>
    <t>Ti</t>
  </si>
  <si>
    <t>Td</t>
  </si>
  <si>
    <t>Año</t>
  </si>
  <si>
    <t>Ziegler-Nichols</t>
  </si>
  <si>
    <t>-</t>
  </si>
  <si>
    <t>Ki</t>
  </si>
  <si>
    <t>Kd</t>
  </si>
  <si>
    <t>v</t>
  </si>
  <si>
    <t>Kv</t>
  </si>
  <si>
    <t>To</t>
  </si>
  <si>
    <t>PROCESO INTEGRADOR</t>
  </si>
  <si>
    <t>APV</t>
  </si>
  <si>
    <t>AOP</t>
  </si>
  <si>
    <t>P</t>
  </si>
  <si>
    <t>PI</t>
  </si>
  <si>
    <t>PID PARALLELO</t>
  </si>
  <si>
    <t>PID SERIE</t>
  </si>
  <si>
    <t>TEST</t>
  </si>
  <si>
    <t>AMIGO</t>
  </si>
  <si>
    <t>PID</t>
  </si>
  <si>
    <t>Microsegundos</t>
  </si>
  <si>
    <t>cm</t>
  </si>
  <si>
    <t>Las imágenes proceden del libro de Tore Hagglund. Process Control in Practice, De Gruyter, ISBN: 9783111104959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</si>
</sst>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2" fontId="1" fillId="2" borderId="1" xfId="0" quotePrefix="1" applyNumberFormat="1" applyFont="1" applyFill="1" applyBorder="1" applyAlignment="1">
      <alignment horizontal="center" vertical="center"/>
    </xf>
    <xf numFmtId="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left"/>
    </xf>
    <xf numFmtId="2" fontId="1" fillId="4" borderId="1" xfId="0" quotePrefix="1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2" fontId="1" fillId="4" borderId="1" xfId="0" quotePrefix="1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14</xdr:row>
      <xdr:rowOff>95250</xdr:rowOff>
    </xdr:from>
    <xdr:to>
      <xdr:col>9</xdr:col>
      <xdr:colOff>256667</xdr:colOff>
      <xdr:row>37</xdr:row>
      <xdr:rowOff>171000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143125"/>
          <a:ext cx="4066667" cy="360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0</xdr:row>
      <xdr:rowOff>133350</xdr:rowOff>
    </xdr:from>
    <xdr:to>
      <xdr:col>26</xdr:col>
      <xdr:colOff>514350</xdr:colOff>
      <xdr:row>22</xdr:row>
      <xdr:rowOff>903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133350"/>
          <a:ext cx="10058400" cy="3058428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23</xdr:row>
      <xdr:rowOff>76200</xdr:rowOff>
    </xdr:from>
    <xdr:to>
      <xdr:col>15</xdr:col>
      <xdr:colOff>466312</xdr:colOff>
      <xdr:row>37</xdr:row>
      <xdr:rowOff>123539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95875" y="3409950"/>
          <a:ext cx="3304762" cy="2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showGridLines="0" tabSelected="1" zoomScaleNormal="100" workbookViewId="0">
      <pane ySplit="6" topLeftCell="A7" activePane="bottomLeft" state="frozen"/>
      <selection pane="bottomLeft" activeCell="S26" sqref="S26:V37"/>
    </sheetView>
  </sheetViews>
  <sheetFormatPr baseColWidth="10" defaultColWidth="9.140625" defaultRowHeight="11.25" x14ac:dyDescent="0.2"/>
  <cols>
    <col min="1" max="1" width="2.7109375" style="13" bestFit="1" customWidth="1"/>
    <col min="2" max="2" width="4.85546875" style="13" bestFit="1" customWidth="1"/>
    <col min="3" max="3" width="11.140625" style="2" bestFit="1" customWidth="1"/>
    <col min="4" max="4" width="8.28515625" style="2" bestFit="1" customWidth="1"/>
    <col min="5" max="5" width="7.42578125" style="2" bestFit="1" customWidth="1"/>
    <col min="6" max="6" width="6.7109375" style="2" bestFit="1" customWidth="1"/>
    <col min="7" max="7" width="7.140625" style="2" bestFit="1" customWidth="1"/>
    <col min="8" max="8" width="6.85546875" style="1" bestFit="1" customWidth="1"/>
    <col min="9" max="9" width="7.28515625" style="1" bestFit="1" customWidth="1"/>
    <col min="10" max="10" width="10.85546875" style="1" bestFit="1" customWidth="1"/>
    <col min="11" max="16384" width="9.140625" style="2"/>
  </cols>
  <sheetData>
    <row r="1" spans="2:10" customFormat="1" ht="15" x14ac:dyDescent="0.25"/>
    <row r="2" spans="2:10" x14ac:dyDescent="0.2">
      <c r="C2" s="34" t="s">
        <v>12</v>
      </c>
      <c r="D2" s="34"/>
      <c r="E2" s="34"/>
      <c r="F2" s="34"/>
      <c r="G2" s="34"/>
      <c r="H2" s="34"/>
      <c r="I2" s="34"/>
    </row>
    <row r="3" spans="2:10" x14ac:dyDescent="0.2">
      <c r="C3" s="35" t="s">
        <v>19</v>
      </c>
      <c r="D3" s="35"/>
      <c r="E3" s="36"/>
      <c r="F3" s="36"/>
      <c r="G3" s="37"/>
      <c r="H3" s="37"/>
    </row>
    <row r="4" spans="2:10" x14ac:dyDescent="0.2">
      <c r="C4" s="3" t="s">
        <v>13</v>
      </c>
      <c r="D4" s="4">
        <v>3</v>
      </c>
      <c r="E4" s="23" t="s">
        <v>9</v>
      </c>
      <c r="F4" s="24">
        <f>D4/D6</f>
        <v>2.5</v>
      </c>
      <c r="G4" s="26"/>
      <c r="H4" s="27"/>
    </row>
    <row r="5" spans="2:10" x14ac:dyDescent="0.2">
      <c r="C5" s="3" t="s">
        <v>14</v>
      </c>
      <c r="D5" s="4">
        <v>3</v>
      </c>
      <c r="E5" s="23" t="s">
        <v>10</v>
      </c>
      <c r="F5" s="24">
        <f>F4/D6</f>
        <v>2.0833333333333335</v>
      </c>
      <c r="G5" s="26"/>
      <c r="H5" s="14"/>
    </row>
    <row r="6" spans="2:10" x14ac:dyDescent="0.2">
      <c r="C6" s="3" t="s">
        <v>11</v>
      </c>
      <c r="D6" s="4">
        <v>1.2</v>
      </c>
      <c r="E6" s="23" t="s">
        <v>11</v>
      </c>
      <c r="F6" s="25">
        <f>D6</f>
        <v>1.2</v>
      </c>
    </row>
    <row r="8" spans="2:10" s="5" customFormat="1" x14ac:dyDescent="0.2">
      <c r="C8" s="6" t="s">
        <v>0</v>
      </c>
      <c r="D8" s="6" t="s">
        <v>4</v>
      </c>
      <c r="E8" s="7" t="s">
        <v>1</v>
      </c>
      <c r="F8" s="7" t="s">
        <v>2</v>
      </c>
      <c r="G8" s="7" t="s">
        <v>3</v>
      </c>
      <c r="H8" s="15" t="s">
        <v>7</v>
      </c>
      <c r="I8" s="15" t="s">
        <v>8</v>
      </c>
      <c r="J8" s="8"/>
    </row>
    <row r="9" spans="2:10" s="13" customFormat="1" x14ac:dyDescent="0.2">
      <c r="C9" s="32" t="s">
        <v>5</v>
      </c>
      <c r="D9" s="32">
        <v>1942</v>
      </c>
      <c r="E9" s="9">
        <f>1/$F$5*$F$6</f>
        <v>0.57599999999999996</v>
      </c>
      <c r="F9" s="21" t="s">
        <v>6</v>
      </c>
      <c r="G9" s="21" t="s">
        <v>6</v>
      </c>
      <c r="H9" s="22" t="s">
        <v>6</v>
      </c>
      <c r="I9" s="22" t="s">
        <v>6</v>
      </c>
      <c r="J9" s="12" t="s">
        <v>15</v>
      </c>
    </row>
    <row r="10" spans="2:10" x14ac:dyDescent="0.2">
      <c r="C10" s="38"/>
      <c r="D10" s="38"/>
      <c r="E10" s="9">
        <f>0.9/$F$5*$F$6</f>
        <v>0.51839999999999997</v>
      </c>
      <c r="F10" s="9">
        <f>3*$F$6</f>
        <v>3.5999999999999996</v>
      </c>
      <c r="G10" s="21" t="s">
        <v>6</v>
      </c>
      <c r="H10" s="29">
        <f>$E$10/$F$10</f>
        <v>0.14400000000000002</v>
      </c>
      <c r="I10" s="30" t="s">
        <v>6</v>
      </c>
      <c r="J10" s="1" t="s">
        <v>16</v>
      </c>
    </row>
    <row r="11" spans="2:10" x14ac:dyDescent="0.2">
      <c r="B11" s="10"/>
      <c r="C11" s="38"/>
      <c r="D11" s="38"/>
      <c r="E11" s="9">
        <f>1.2/$F$5*$F$6</f>
        <v>0.69119999999999993</v>
      </c>
      <c r="F11" s="9">
        <f>2*$F$6</f>
        <v>2.4</v>
      </c>
      <c r="G11" s="9">
        <f>$F$6/2</f>
        <v>0.6</v>
      </c>
      <c r="H11" s="16">
        <f>$E$11/$F$11</f>
        <v>0.28799999999999998</v>
      </c>
      <c r="I11" s="16">
        <f>$E$11*$G$11</f>
        <v>0.41471999999999992</v>
      </c>
      <c r="J11" s="12" t="s">
        <v>17</v>
      </c>
    </row>
    <row r="12" spans="2:10" x14ac:dyDescent="0.2">
      <c r="B12" s="10"/>
      <c r="C12" s="33"/>
      <c r="D12" s="33"/>
      <c r="E12" s="9">
        <f>0.6/$F$5*$F$6</f>
        <v>0.34559999999999996</v>
      </c>
      <c r="F12" s="9">
        <f>$F$6</f>
        <v>1.2</v>
      </c>
      <c r="G12" s="9">
        <f>$F$6</f>
        <v>1.2</v>
      </c>
      <c r="H12" s="16">
        <f>$E$12/$F$12</f>
        <v>0.28799999999999998</v>
      </c>
      <c r="I12" s="16">
        <f>$E$12*$G$12</f>
        <v>0.41471999999999992</v>
      </c>
      <c r="J12" s="12" t="s">
        <v>18</v>
      </c>
    </row>
    <row r="13" spans="2:10" x14ac:dyDescent="0.2">
      <c r="B13" s="10"/>
      <c r="C13" s="32" t="s">
        <v>20</v>
      </c>
      <c r="D13" s="32">
        <v>2000</v>
      </c>
      <c r="E13" s="9">
        <f>0.35/$F$5*$F$6</f>
        <v>0.20159999999999997</v>
      </c>
      <c r="F13" s="9">
        <f>13.4*$D$6</f>
        <v>16.079999999999998</v>
      </c>
      <c r="G13" s="21" t="s">
        <v>6</v>
      </c>
      <c r="H13" s="16">
        <f>$E$13/$F$13</f>
        <v>1.2537313432835821E-2</v>
      </c>
      <c r="I13" s="28" t="s">
        <v>6</v>
      </c>
      <c r="J13" s="12" t="s">
        <v>16</v>
      </c>
    </row>
    <row r="14" spans="2:10" x14ac:dyDescent="0.2">
      <c r="B14" s="10"/>
      <c r="C14" s="33"/>
      <c r="D14" s="33"/>
      <c r="E14" s="9">
        <f>0.45/$F$5*$F$6</f>
        <v>0.25919999999999999</v>
      </c>
      <c r="F14" s="9">
        <f>8*$F$6</f>
        <v>9.6</v>
      </c>
      <c r="G14" s="9">
        <f>0.5*$F$6</f>
        <v>0.6</v>
      </c>
      <c r="H14" s="16">
        <f>$E$14/$F$14</f>
        <v>2.7E-2</v>
      </c>
      <c r="I14" s="16">
        <f>$E$14*$G$14</f>
        <v>0.15551999999999999</v>
      </c>
      <c r="J14" s="12" t="s">
        <v>21</v>
      </c>
    </row>
    <row r="15" spans="2:10" x14ac:dyDescent="0.2">
      <c r="C15" s="11"/>
      <c r="D15" s="11"/>
      <c r="E15" s="17"/>
      <c r="F15" s="17"/>
      <c r="G15" s="17"/>
    </row>
    <row r="16" spans="2:10" x14ac:dyDescent="0.2">
      <c r="C16" s="11"/>
      <c r="D16" s="11"/>
      <c r="E16" s="17"/>
      <c r="F16" s="17"/>
      <c r="G16" s="17"/>
    </row>
    <row r="17" spans="3:8" x14ac:dyDescent="0.2">
      <c r="C17" s="11"/>
      <c r="D17" s="11"/>
      <c r="E17" s="17"/>
      <c r="F17" s="17"/>
      <c r="G17" s="17"/>
    </row>
    <row r="18" spans="3:8" x14ac:dyDescent="0.2">
      <c r="C18" s="11"/>
      <c r="D18" s="11"/>
      <c r="E18" s="17"/>
      <c r="F18" s="17"/>
      <c r="G18" s="17"/>
    </row>
    <row r="19" spans="3:8" x14ac:dyDescent="0.2">
      <c r="C19" s="11"/>
      <c r="D19" s="11"/>
      <c r="E19" s="17"/>
      <c r="F19" s="17"/>
      <c r="G19" s="17"/>
    </row>
    <row r="20" spans="3:8" x14ac:dyDescent="0.2">
      <c r="C20" s="11"/>
      <c r="D20" s="11"/>
      <c r="E20" s="17"/>
      <c r="F20" s="17"/>
      <c r="G20" s="17"/>
    </row>
    <row r="21" spans="3:8" x14ac:dyDescent="0.2">
      <c r="C21" s="11"/>
      <c r="D21" s="11"/>
      <c r="E21" s="17"/>
      <c r="F21" s="17"/>
      <c r="G21" s="17"/>
    </row>
    <row r="22" spans="3:8" x14ac:dyDescent="0.2">
      <c r="C22" s="11"/>
      <c r="D22" s="11"/>
      <c r="E22" s="17"/>
      <c r="F22" s="17"/>
      <c r="G22" s="17"/>
    </row>
    <row r="23" spans="3:8" x14ac:dyDescent="0.2">
      <c r="C23" s="18"/>
      <c r="D23" s="18"/>
      <c r="E23" s="17"/>
      <c r="F23" s="17"/>
      <c r="G23" s="17"/>
      <c r="H23" s="19"/>
    </row>
    <row r="24" spans="3:8" x14ac:dyDescent="0.2">
      <c r="C24" s="18"/>
      <c r="D24" s="18"/>
      <c r="E24" s="17"/>
      <c r="F24" s="17"/>
      <c r="G24" s="17"/>
      <c r="H24" s="19"/>
    </row>
    <row r="25" spans="3:8" x14ac:dyDescent="0.2">
      <c r="C25" s="18"/>
      <c r="D25" s="18"/>
      <c r="E25" s="17"/>
      <c r="F25" s="17"/>
      <c r="G25" s="17"/>
      <c r="H25" s="19"/>
    </row>
    <row r="26" spans="3:8" x14ac:dyDescent="0.2">
      <c r="C26" s="18"/>
      <c r="D26" s="18"/>
      <c r="E26" s="17"/>
      <c r="F26" s="17"/>
      <c r="G26" s="17"/>
      <c r="H26" s="19"/>
    </row>
    <row r="27" spans="3:8" x14ac:dyDescent="0.2">
      <c r="C27" s="18"/>
      <c r="D27" s="18"/>
      <c r="E27" s="17"/>
      <c r="F27" s="17"/>
      <c r="G27" s="17"/>
      <c r="H27" s="19"/>
    </row>
    <row r="28" spans="3:8" x14ac:dyDescent="0.2">
      <c r="C28" s="18"/>
      <c r="D28" s="18"/>
      <c r="E28" s="17"/>
      <c r="F28" s="17"/>
      <c r="G28" s="17"/>
      <c r="H28" s="19"/>
    </row>
    <row r="29" spans="3:8" x14ac:dyDescent="0.2">
      <c r="C29" s="18"/>
      <c r="D29" s="18"/>
      <c r="E29" s="17"/>
      <c r="F29" s="17"/>
      <c r="G29" s="17"/>
      <c r="H29" s="19"/>
    </row>
    <row r="30" spans="3:8" x14ac:dyDescent="0.2">
      <c r="C30" s="18"/>
      <c r="D30" s="18"/>
      <c r="E30" s="17"/>
      <c r="F30" s="17"/>
      <c r="G30" s="17"/>
      <c r="H30" s="19"/>
    </row>
    <row r="31" spans="3:8" x14ac:dyDescent="0.2">
      <c r="C31" s="18"/>
      <c r="D31" s="18"/>
      <c r="E31" s="17"/>
      <c r="F31" s="17"/>
      <c r="G31" s="17"/>
      <c r="H31" s="19"/>
    </row>
    <row r="32" spans="3:8" x14ac:dyDescent="0.2">
      <c r="C32" s="18"/>
      <c r="D32" s="18"/>
      <c r="E32" s="17"/>
      <c r="F32" s="17"/>
      <c r="G32" s="17"/>
      <c r="H32" s="19"/>
    </row>
    <row r="33" spans="3:27" ht="15" x14ac:dyDescent="0.25">
      <c r="C33" s="18"/>
      <c r="D33" s="18"/>
      <c r="E33" s="17"/>
      <c r="F33" s="17"/>
      <c r="G33" s="17"/>
      <c r="H33" s="19"/>
      <c r="S33"/>
      <c r="T33"/>
      <c r="U33"/>
      <c r="V33"/>
      <c r="W33"/>
      <c r="X33"/>
      <c r="Y33"/>
      <c r="Z33"/>
      <c r="AA33"/>
    </row>
    <row r="34" spans="3:27" ht="15" x14ac:dyDescent="0.25">
      <c r="C34" s="18"/>
      <c r="D34" s="18"/>
      <c r="E34" s="17"/>
      <c r="F34" s="17"/>
      <c r="G34" s="17"/>
      <c r="H34" s="19"/>
      <c r="S34"/>
      <c r="T34"/>
      <c r="U34"/>
      <c r="V34"/>
      <c r="W34"/>
      <c r="X34"/>
      <c r="Y34"/>
      <c r="Z34"/>
      <c r="AA34"/>
    </row>
    <row r="35" spans="3:27" ht="15" x14ac:dyDescent="0.25">
      <c r="C35" s="18"/>
      <c r="D35" s="18"/>
      <c r="E35" s="17"/>
      <c r="F35" s="17"/>
      <c r="G35" s="17"/>
      <c r="H35" s="19"/>
      <c r="S35"/>
      <c r="T35"/>
      <c r="U35"/>
      <c r="V35"/>
      <c r="W35"/>
      <c r="X35"/>
      <c r="Y35"/>
      <c r="Z35"/>
      <c r="AA35"/>
    </row>
    <row r="36" spans="3:27" ht="15" x14ac:dyDescent="0.25">
      <c r="C36" s="18"/>
      <c r="D36" s="18"/>
      <c r="E36" s="17"/>
      <c r="F36" s="17"/>
      <c r="G36" s="17"/>
      <c r="H36" s="19"/>
      <c r="S36"/>
      <c r="T36"/>
      <c r="U36"/>
      <c r="V36"/>
      <c r="W36"/>
      <c r="X36"/>
      <c r="Y36"/>
      <c r="Z36"/>
      <c r="AA36"/>
    </row>
    <row r="37" spans="3:27" ht="15" x14ac:dyDescent="0.25">
      <c r="C37" s="18"/>
      <c r="D37" s="18"/>
      <c r="E37" s="17"/>
      <c r="F37" s="17"/>
      <c r="G37" s="17"/>
      <c r="H37" s="19"/>
      <c r="S37"/>
      <c r="T37"/>
      <c r="U37"/>
      <c r="V37"/>
      <c r="W37"/>
      <c r="X37"/>
      <c r="Y37"/>
      <c r="Z37"/>
      <c r="AA37"/>
    </row>
    <row r="38" spans="3:27" ht="15" x14ac:dyDescent="0.25">
      <c r="C38" s="18"/>
      <c r="D38" s="18"/>
      <c r="E38" s="17"/>
      <c r="F38" s="17"/>
      <c r="G38" s="17"/>
      <c r="H38" s="19"/>
      <c r="S38"/>
      <c r="T38"/>
      <c r="U38"/>
      <c r="V38"/>
      <c r="W38"/>
      <c r="X38"/>
      <c r="Y38"/>
      <c r="Z38"/>
      <c r="AA38"/>
    </row>
    <row r="39" spans="3:27" ht="15" x14ac:dyDescent="0.25">
      <c r="C39" s="18"/>
      <c r="D39" s="18"/>
      <c r="E39" s="17"/>
      <c r="F39" s="17"/>
      <c r="G39" s="17"/>
      <c r="H39" s="19"/>
      <c r="S39"/>
      <c r="T39"/>
      <c r="U39"/>
      <c r="V39"/>
      <c r="W39"/>
      <c r="X39"/>
      <c r="Y39"/>
      <c r="Z39"/>
      <c r="AA39"/>
    </row>
    <row r="40" spans="3:27" ht="15" x14ac:dyDescent="0.25">
      <c r="C40" s="18"/>
      <c r="D40" s="18"/>
      <c r="E40" s="17"/>
      <c r="F40" s="17"/>
      <c r="G40" s="17"/>
      <c r="H40" s="19"/>
      <c r="S40"/>
      <c r="T40"/>
      <c r="U40"/>
      <c r="V40"/>
      <c r="W40"/>
      <c r="X40"/>
      <c r="Y40"/>
      <c r="Z40"/>
      <c r="AA40"/>
    </row>
    <row r="41" spans="3:27" ht="15" x14ac:dyDescent="0.25">
      <c r="C41" s="18"/>
      <c r="D41" s="18"/>
      <c r="E41" s="17"/>
      <c r="F41" s="17"/>
      <c r="G41" s="17"/>
      <c r="H41" s="19"/>
      <c r="S41"/>
      <c r="T41"/>
      <c r="U41"/>
      <c r="V41"/>
      <c r="W41"/>
      <c r="X41"/>
      <c r="Y41"/>
      <c r="Z41"/>
      <c r="AA41"/>
    </row>
    <row r="42" spans="3:27" x14ac:dyDescent="0.2">
      <c r="C42" s="18"/>
      <c r="D42" s="18"/>
      <c r="E42" s="17"/>
      <c r="F42" s="17"/>
      <c r="G42" s="17"/>
      <c r="H42" s="19"/>
    </row>
    <row r="43" spans="3:27" x14ac:dyDescent="0.2">
      <c r="C43" s="18"/>
      <c r="D43" s="18"/>
      <c r="E43" s="17"/>
      <c r="F43" s="17"/>
      <c r="G43" s="17"/>
      <c r="H43" s="19"/>
    </row>
    <row r="44" spans="3:27" x14ac:dyDescent="0.2">
      <c r="C44" s="39" t="s">
        <v>24</v>
      </c>
      <c r="D44" s="18"/>
      <c r="E44" s="17"/>
      <c r="F44" s="17"/>
      <c r="G44" s="17"/>
      <c r="H44" s="19"/>
    </row>
    <row r="45" spans="3:27" x14ac:dyDescent="0.2">
      <c r="C45" s="18"/>
      <c r="D45" s="18"/>
      <c r="E45" s="17"/>
      <c r="F45" s="17"/>
      <c r="G45" s="17"/>
      <c r="H45" s="19"/>
    </row>
    <row r="46" spans="3:27" x14ac:dyDescent="0.2">
      <c r="C46" s="18"/>
      <c r="D46" s="18"/>
      <c r="E46" s="17"/>
      <c r="F46" s="17"/>
      <c r="G46" s="17"/>
      <c r="H46" s="19"/>
    </row>
    <row r="47" spans="3:27" x14ac:dyDescent="0.2">
      <c r="C47" s="18"/>
      <c r="D47" s="18"/>
      <c r="E47" s="17"/>
      <c r="F47" s="17"/>
      <c r="G47" s="17"/>
      <c r="H47" s="19"/>
    </row>
    <row r="48" spans="3:27" x14ac:dyDescent="0.2">
      <c r="C48" s="18"/>
      <c r="D48" s="18"/>
      <c r="E48" s="17"/>
      <c r="F48" s="17"/>
      <c r="G48" s="17"/>
      <c r="H48" s="19"/>
    </row>
    <row r="49" spans="3:8" x14ac:dyDescent="0.2">
      <c r="C49" s="18"/>
      <c r="D49" s="18"/>
      <c r="E49" s="17"/>
      <c r="F49" s="17"/>
      <c r="G49" s="17"/>
      <c r="H49" s="19"/>
    </row>
    <row r="50" spans="3:8" x14ac:dyDescent="0.2">
      <c r="C50" s="18"/>
      <c r="D50" s="18"/>
      <c r="E50" s="17"/>
      <c r="F50" s="17"/>
      <c r="G50" s="17"/>
      <c r="H50" s="19"/>
    </row>
    <row r="51" spans="3:8" x14ac:dyDescent="0.2">
      <c r="C51" s="18"/>
      <c r="D51" s="18"/>
      <c r="E51" s="17"/>
      <c r="F51" s="17"/>
      <c r="G51" s="17"/>
      <c r="H51" s="19"/>
    </row>
    <row r="52" spans="3:8" x14ac:dyDescent="0.2">
      <c r="C52" s="18"/>
      <c r="D52" s="18"/>
      <c r="E52" s="17"/>
      <c r="F52" s="17"/>
      <c r="G52" s="17"/>
      <c r="H52" s="19"/>
    </row>
    <row r="53" spans="3:8" x14ac:dyDescent="0.2">
      <c r="C53" s="18"/>
      <c r="D53" s="18"/>
      <c r="E53" s="17"/>
      <c r="F53" s="17"/>
      <c r="G53" s="17"/>
      <c r="H53" s="19"/>
    </row>
    <row r="54" spans="3:8" x14ac:dyDescent="0.2">
      <c r="C54" s="18"/>
      <c r="D54" s="18"/>
      <c r="E54" s="17"/>
      <c r="F54" s="17"/>
      <c r="G54" s="17"/>
      <c r="H54" s="19"/>
    </row>
    <row r="55" spans="3:8" x14ac:dyDescent="0.2">
      <c r="C55" s="18"/>
      <c r="D55" s="18"/>
      <c r="E55" s="17"/>
      <c r="F55" s="17"/>
      <c r="G55" s="17"/>
      <c r="H55" s="19"/>
    </row>
    <row r="56" spans="3:8" x14ac:dyDescent="0.2">
      <c r="C56" s="18"/>
      <c r="D56" s="18"/>
      <c r="E56" s="17"/>
      <c r="F56" s="17"/>
      <c r="G56" s="17"/>
      <c r="H56" s="19"/>
    </row>
    <row r="57" spans="3:8" x14ac:dyDescent="0.2">
      <c r="C57" s="18"/>
      <c r="D57" s="18"/>
      <c r="E57" s="17"/>
      <c r="F57" s="17"/>
      <c r="G57" s="17"/>
      <c r="H57" s="19"/>
    </row>
    <row r="58" spans="3:8" x14ac:dyDescent="0.2">
      <c r="C58" s="18"/>
      <c r="D58" s="18"/>
      <c r="E58" s="17"/>
      <c r="F58" s="17"/>
      <c r="G58" s="17"/>
      <c r="H58" s="19"/>
    </row>
    <row r="59" spans="3:8" x14ac:dyDescent="0.2">
      <c r="C59" s="18"/>
      <c r="D59" s="18"/>
      <c r="E59" s="17"/>
      <c r="F59" s="17"/>
      <c r="G59" s="17"/>
      <c r="H59" s="19"/>
    </row>
    <row r="60" spans="3:8" x14ac:dyDescent="0.2">
      <c r="C60" s="18"/>
      <c r="D60" s="18"/>
      <c r="E60" s="17"/>
      <c r="F60" s="17"/>
      <c r="G60" s="17"/>
      <c r="H60" s="19"/>
    </row>
    <row r="61" spans="3:8" x14ac:dyDescent="0.2">
      <c r="C61" s="18"/>
      <c r="D61" s="18"/>
      <c r="E61" s="17"/>
      <c r="F61" s="17"/>
      <c r="G61" s="17"/>
      <c r="H61" s="19"/>
    </row>
    <row r="62" spans="3:8" x14ac:dyDescent="0.2">
      <c r="C62" s="18"/>
      <c r="D62" s="18"/>
      <c r="E62" s="17"/>
      <c r="F62" s="17"/>
      <c r="G62" s="17"/>
      <c r="H62" s="19"/>
    </row>
    <row r="63" spans="3:8" x14ac:dyDescent="0.2">
      <c r="C63" s="18"/>
      <c r="D63" s="18"/>
      <c r="E63" s="17"/>
      <c r="F63" s="17"/>
      <c r="G63" s="17"/>
      <c r="H63" s="19"/>
    </row>
    <row r="64" spans="3:8" x14ac:dyDescent="0.2">
      <c r="C64" s="18"/>
      <c r="D64" s="18"/>
      <c r="E64" s="17"/>
      <c r="F64" s="17"/>
      <c r="G64" s="17"/>
      <c r="H64" s="19"/>
    </row>
    <row r="65" spans="3:8" x14ac:dyDescent="0.2">
      <c r="C65" s="18"/>
      <c r="D65" s="18"/>
      <c r="E65" s="17"/>
      <c r="F65" s="17"/>
      <c r="G65" s="17"/>
      <c r="H65" s="19"/>
    </row>
    <row r="66" spans="3:8" x14ac:dyDescent="0.2">
      <c r="C66" s="18"/>
      <c r="D66" s="18"/>
      <c r="E66" s="17"/>
      <c r="F66" s="17"/>
      <c r="G66" s="17"/>
      <c r="H66" s="19"/>
    </row>
    <row r="67" spans="3:8" x14ac:dyDescent="0.2">
      <c r="C67" s="18"/>
      <c r="D67" s="18"/>
      <c r="E67" s="17"/>
      <c r="F67" s="17"/>
      <c r="G67" s="17"/>
      <c r="H67" s="19"/>
    </row>
    <row r="68" spans="3:8" x14ac:dyDescent="0.2">
      <c r="C68" s="20"/>
      <c r="D68" s="20"/>
      <c r="E68" s="20"/>
      <c r="F68" s="20"/>
      <c r="G68" s="20"/>
      <c r="H68" s="19"/>
    </row>
  </sheetData>
  <mergeCells count="8">
    <mergeCell ref="C13:C14"/>
    <mergeCell ref="D13:D14"/>
    <mergeCell ref="C2:I2"/>
    <mergeCell ref="C3:D3"/>
    <mergeCell ref="E3:F3"/>
    <mergeCell ref="G3:H3"/>
    <mergeCell ref="C9:C12"/>
    <mergeCell ref="D9:D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B2" sqref="B2"/>
    </sheetView>
  </sheetViews>
  <sheetFormatPr baseColWidth="10" defaultRowHeight="15" x14ac:dyDescent="0.25"/>
  <cols>
    <col min="1" max="1" width="14.42578125" style="31" bestFit="1" customWidth="1"/>
    <col min="2" max="2" width="6" style="31" bestFit="1" customWidth="1"/>
  </cols>
  <sheetData>
    <row r="1" spans="1:2" x14ac:dyDescent="0.25">
      <c r="A1" s="31" t="s">
        <v>22</v>
      </c>
      <c r="B1" s="31" t="s">
        <v>23</v>
      </c>
    </row>
    <row r="2" spans="1:2" x14ac:dyDescent="0.25">
      <c r="A2" s="31">
        <v>50</v>
      </c>
      <c r="B2" s="31">
        <f>A2*0.034/2</f>
        <v>0.85000000000000009</v>
      </c>
    </row>
    <row r="3" spans="1:2" x14ac:dyDescent="0.25">
      <c r="A3" s="31">
        <v>100</v>
      </c>
      <c r="B3" s="31">
        <f t="shared" ref="B3:B37" si="0">A3*0.034/2</f>
        <v>1.7000000000000002</v>
      </c>
    </row>
    <row r="4" spans="1:2" x14ac:dyDescent="0.25">
      <c r="A4" s="31">
        <v>150</v>
      </c>
      <c r="B4" s="31">
        <f t="shared" si="0"/>
        <v>2.5500000000000003</v>
      </c>
    </row>
    <row r="5" spans="1:2" x14ac:dyDescent="0.25">
      <c r="A5" s="31">
        <v>200</v>
      </c>
      <c r="B5" s="31">
        <f t="shared" si="0"/>
        <v>3.4000000000000004</v>
      </c>
    </row>
    <row r="6" spans="1:2" x14ac:dyDescent="0.25">
      <c r="A6" s="31">
        <v>250</v>
      </c>
      <c r="B6" s="31">
        <f t="shared" si="0"/>
        <v>4.25</v>
      </c>
    </row>
    <row r="7" spans="1:2" x14ac:dyDescent="0.25">
      <c r="A7" s="31">
        <v>300</v>
      </c>
      <c r="B7" s="31">
        <f t="shared" si="0"/>
        <v>5.1000000000000005</v>
      </c>
    </row>
    <row r="8" spans="1:2" x14ac:dyDescent="0.25">
      <c r="A8" s="31">
        <v>350</v>
      </c>
      <c r="B8" s="31">
        <f t="shared" si="0"/>
        <v>5.95</v>
      </c>
    </row>
    <row r="9" spans="1:2" x14ac:dyDescent="0.25">
      <c r="A9" s="31">
        <v>400</v>
      </c>
      <c r="B9" s="31">
        <f t="shared" si="0"/>
        <v>6.8000000000000007</v>
      </c>
    </row>
    <row r="10" spans="1:2" x14ac:dyDescent="0.25">
      <c r="A10" s="31">
        <v>450</v>
      </c>
      <c r="B10" s="31">
        <f t="shared" si="0"/>
        <v>7.65</v>
      </c>
    </row>
    <row r="11" spans="1:2" x14ac:dyDescent="0.25">
      <c r="A11" s="31">
        <v>500</v>
      </c>
      <c r="B11" s="31">
        <f t="shared" si="0"/>
        <v>8.5</v>
      </c>
    </row>
    <row r="12" spans="1:2" x14ac:dyDescent="0.25">
      <c r="A12" s="31">
        <v>550</v>
      </c>
      <c r="B12" s="31">
        <f t="shared" si="0"/>
        <v>9.3500000000000014</v>
      </c>
    </row>
    <row r="13" spans="1:2" x14ac:dyDescent="0.25">
      <c r="A13" s="31">
        <v>600</v>
      </c>
      <c r="B13" s="31">
        <f t="shared" si="0"/>
        <v>10.200000000000001</v>
      </c>
    </row>
    <row r="14" spans="1:2" x14ac:dyDescent="0.25">
      <c r="A14" s="31">
        <v>650</v>
      </c>
      <c r="B14" s="31">
        <f t="shared" si="0"/>
        <v>11.05</v>
      </c>
    </row>
    <row r="15" spans="1:2" x14ac:dyDescent="0.25">
      <c r="A15" s="31">
        <v>700</v>
      </c>
      <c r="B15" s="31">
        <f t="shared" si="0"/>
        <v>11.9</v>
      </c>
    </row>
    <row r="16" spans="1:2" x14ac:dyDescent="0.25">
      <c r="A16" s="31">
        <v>750</v>
      </c>
      <c r="B16" s="31">
        <f t="shared" si="0"/>
        <v>12.750000000000002</v>
      </c>
    </row>
    <row r="17" spans="1:2" x14ac:dyDescent="0.25">
      <c r="A17" s="31">
        <v>800</v>
      </c>
      <c r="B17" s="31">
        <f t="shared" si="0"/>
        <v>13.600000000000001</v>
      </c>
    </row>
    <row r="18" spans="1:2" x14ac:dyDescent="0.25">
      <c r="A18" s="31">
        <v>850</v>
      </c>
      <c r="B18" s="31">
        <f t="shared" si="0"/>
        <v>14.450000000000001</v>
      </c>
    </row>
    <row r="19" spans="1:2" x14ac:dyDescent="0.25">
      <c r="A19" s="31">
        <v>900</v>
      </c>
      <c r="B19" s="31">
        <f t="shared" si="0"/>
        <v>15.3</v>
      </c>
    </row>
    <row r="20" spans="1:2" x14ac:dyDescent="0.25">
      <c r="A20" s="31">
        <v>950</v>
      </c>
      <c r="B20" s="31">
        <f t="shared" si="0"/>
        <v>16.150000000000002</v>
      </c>
    </row>
    <row r="21" spans="1:2" x14ac:dyDescent="0.25">
      <c r="A21" s="31">
        <v>1000</v>
      </c>
      <c r="B21" s="31">
        <f t="shared" si="0"/>
        <v>17</v>
      </c>
    </row>
    <row r="22" spans="1:2" x14ac:dyDescent="0.25">
      <c r="A22" s="31">
        <v>1050</v>
      </c>
      <c r="B22" s="31">
        <f t="shared" si="0"/>
        <v>17.850000000000001</v>
      </c>
    </row>
    <row r="23" spans="1:2" x14ac:dyDescent="0.25">
      <c r="A23" s="31">
        <v>1100</v>
      </c>
      <c r="B23" s="31">
        <f t="shared" si="0"/>
        <v>18.700000000000003</v>
      </c>
    </row>
    <row r="24" spans="1:2" x14ac:dyDescent="0.25">
      <c r="A24" s="31">
        <v>1150</v>
      </c>
      <c r="B24" s="31">
        <f t="shared" si="0"/>
        <v>19.55</v>
      </c>
    </row>
    <row r="25" spans="1:2" x14ac:dyDescent="0.25">
      <c r="A25" s="31">
        <v>1200</v>
      </c>
      <c r="B25" s="31">
        <f t="shared" si="0"/>
        <v>20.400000000000002</v>
      </c>
    </row>
    <row r="26" spans="1:2" x14ac:dyDescent="0.25">
      <c r="A26" s="31">
        <v>1250</v>
      </c>
      <c r="B26" s="31">
        <f t="shared" si="0"/>
        <v>21.25</v>
      </c>
    </row>
    <row r="27" spans="1:2" x14ac:dyDescent="0.25">
      <c r="A27" s="31">
        <v>1300</v>
      </c>
      <c r="B27" s="31">
        <f t="shared" si="0"/>
        <v>22.1</v>
      </c>
    </row>
    <row r="28" spans="1:2" x14ac:dyDescent="0.25">
      <c r="A28" s="31">
        <v>1350</v>
      </c>
      <c r="B28" s="31">
        <f t="shared" si="0"/>
        <v>22.950000000000003</v>
      </c>
    </row>
    <row r="29" spans="1:2" x14ac:dyDescent="0.25">
      <c r="A29" s="31">
        <v>1400</v>
      </c>
      <c r="B29" s="31">
        <f t="shared" si="0"/>
        <v>23.8</v>
      </c>
    </row>
    <row r="30" spans="1:2" x14ac:dyDescent="0.25">
      <c r="A30" s="31">
        <v>1450</v>
      </c>
      <c r="B30" s="31">
        <f t="shared" si="0"/>
        <v>24.650000000000002</v>
      </c>
    </row>
    <row r="31" spans="1:2" x14ac:dyDescent="0.25">
      <c r="A31" s="31">
        <v>1500</v>
      </c>
      <c r="B31" s="31">
        <f t="shared" si="0"/>
        <v>25.500000000000004</v>
      </c>
    </row>
    <row r="32" spans="1:2" x14ac:dyDescent="0.25">
      <c r="A32" s="31">
        <v>1550</v>
      </c>
      <c r="B32" s="31">
        <f t="shared" si="0"/>
        <v>26.35</v>
      </c>
    </row>
    <row r="33" spans="1:2" x14ac:dyDescent="0.25">
      <c r="A33" s="31">
        <v>1600</v>
      </c>
      <c r="B33" s="31">
        <f t="shared" si="0"/>
        <v>27.200000000000003</v>
      </c>
    </row>
    <row r="34" spans="1:2" x14ac:dyDescent="0.25">
      <c r="A34" s="31">
        <v>1650</v>
      </c>
      <c r="B34" s="31">
        <f t="shared" si="0"/>
        <v>28.05</v>
      </c>
    </row>
    <row r="35" spans="1:2" x14ac:dyDescent="0.25">
      <c r="A35" s="31">
        <v>1700</v>
      </c>
      <c r="B35" s="31">
        <f t="shared" si="0"/>
        <v>28.900000000000002</v>
      </c>
    </row>
    <row r="36" spans="1:2" x14ac:dyDescent="0.25">
      <c r="A36" s="31">
        <v>1750</v>
      </c>
      <c r="B36" s="31">
        <f t="shared" si="0"/>
        <v>29.750000000000004</v>
      </c>
    </row>
    <row r="37" spans="1:2" x14ac:dyDescent="0.25">
      <c r="A37" s="31">
        <v>1800</v>
      </c>
      <c r="B37" s="31">
        <f t="shared" si="0"/>
        <v>30.6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Integrador</vt:lpstr>
      <vt:lpstr>ECO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 MORENO, GARIKOITZ</dc:creator>
  <cp:lastModifiedBy>Luffi</cp:lastModifiedBy>
  <cp:lastPrinted>2022-06-08T10:32:34Z</cp:lastPrinted>
  <dcterms:created xsi:type="dcterms:W3CDTF">2015-06-05T18:17:20Z</dcterms:created>
  <dcterms:modified xsi:type="dcterms:W3CDTF">2024-03-17T23:08:04Z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119503-6b46-4a43-a658-e1d3aca29592_Enabled">
    <vt:lpwstr>true</vt:lpwstr>
  </property>
  <property fmtid="{D5CDD505-2E9C-101B-9397-08002B2CF9AE}" pid="3" name="MSIP_Label_d1119503-6b46-4a43-a658-e1d3aca29592_SetDate">
    <vt:lpwstr>2022-06-08T07:26:21Z</vt:lpwstr>
  </property>
  <property fmtid="{D5CDD505-2E9C-101B-9397-08002B2CF9AE}" pid="4" name="MSIP_Label_d1119503-6b46-4a43-a658-e1d3aca29592_Method">
    <vt:lpwstr>Privileged</vt:lpwstr>
  </property>
  <property fmtid="{D5CDD505-2E9C-101B-9397-08002B2CF9AE}" pid="5" name="MSIP_Label_d1119503-6b46-4a43-a658-e1d3aca29592_Name">
    <vt:lpwstr>No Additional Protections</vt:lpwstr>
  </property>
  <property fmtid="{D5CDD505-2E9C-101B-9397-08002B2CF9AE}" pid="6" name="MSIP_Label_d1119503-6b46-4a43-a658-e1d3aca29592_SiteId">
    <vt:lpwstr>0a25214f-ee52-483c-b96b-dc79f3227a6f</vt:lpwstr>
  </property>
  <property fmtid="{D5CDD505-2E9C-101B-9397-08002B2CF9AE}" pid="7" name="MSIP_Label_d1119503-6b46-4a43-a658-e1d3aca29592_ActionId">
    <vt:lpwstr>1c13d405-bc2f-4869-9cf3-7a2a8bfca417</vt:lpwstr>
  </property>
  <property fmtid="{D5CDD505-2E9C-101B-9397-08002B2CF9AE}" pid="8" name="MSIP_Label_d1119503-6b46-4a43-a658-e1d3aca29592_ContentBits">
    <vt:lpwstr>0</vt:lpwstr>
  </property>
</Properties>
</file>